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6" sheetId="2" r:id="rId2"/>
  </sheets>
  <definedNames/>
  <calcPr fullCalcOnLoad="1"/>
</workbook>
</file>

<file path=xl/sharedStrings.xml><?xml version="1.0" encoding="utf-8"?>
<sst xmlns="http://schemas.openxmlformats.org/spreadsheetml/2006/main" count="83" uniqueCount="76">
  <si>
    <t>Rozpočet obce Kulířov na rok 2021- NÁVRH</t>
  </si>
  <si>
    <t>parag.</t>
  </si>
  <si>
    <t>položka</t>
  </si>
  <si>
    <t>Příjmová část</t>
  </si>
  <si>
    <t xml:space="preserve">schválený </t>
  </si>
  <si>
    <t>upravený rozpočet</t>
  </si>
  <si>
    <t>očekávané plnění</t>
  </si>
  <si>
    <t xml:space="preserve">návrh rozpočtu </t>
  </si>
  <si>
    <t>Rozpočet 2020</t>
  </si>
  <si>
    <t>Rozpočtu 2020</t>
  </si>
  <si>
    <t>na rok 2021</t>
  </si>
  <si>
    <t>daň z příjmů fyzic. osob ze závislé činnosti a funk.požitků</t>
  </si>
  <si>
    <t>daň  z příjmů fyzic. osob ze samostatné výdělečné činnosti</t>
  </si>
  <si>
    <t>daň z příjmů fyzických osob z kapitálových výnosů</t>
  </si>
  <si>
    <t>daň z příjmů právnických osob</t>
  </si>
  <si>
    <t>daň z příjmů právnických osob za obec</t>
  </si>
  <si>
    <t>daň z přidané hodnoty</t>
  </si>
  <si>
    <t xml:space="preserve">poplatek za likvidaci komunálního odpadu </t>
  </si>
  <si>
    <t>poplatek ze psů</t>
  </si>
  <si>
    <t>poplatek za užívání veřejného prostranství</t>
  </si>
  <si>
    <t>správní poplatky</t>
  </si>
  <si>
    <t>daň z hazardních her</t>
  </si>
  <si>
    <t>daň z nemovitosti</t>
  </si>
  <si>
    <t>Třída 1-Daňové příjmy celkem</t>
  </si>
  <si>
    <t>neinves.přijaté transf.z všeob.pokl.st.roz.</t>
  </si>
  <si>
    <t>dotace na výkon státní správy</t>
  </si>
  <si>
    <t xml:space="preserve">dotace  </t>
  </si>
  <si>
    <t>Třída 4-přijaté transfery celkem</t>
  </si>
  <si>
    <t>příjmy z poskytování služeb a výrobků</t>
  </si>
  <si>
    <t>příjmy z pronájmu ost.nemovitostí</t>
  </si>
  <si>
    <t>příjmy z pronáj.ostat. nemovitostí - zájmová činnost v kul.</t>
  </si>
  <si>
    <t>bytové hospodářství</t>
  </si>
  <si>
    <t>příjmy z pronájmu pozemků/hřbitov/</t>
  </si>
  <si>
    <t>příjmy z pronájmu pozemků</t>
  </si>
  <si>
    <t>příjmy z prodeje pozemků</t>
  </si>
  <si>
    <t>přijaté nekapitálové příspěvky a náhrady</t>
  </si>
  <si>
    <t>příjmy z prodeje krát.a drobného dlouh.majetk</t>
  </si>
  <si>
    <t>příjmy z úroků</t>
  </si>
  <si>
    <t>Třída 2,3 Nedaňové příjmy/kapitálové přijmy</t>
  </si>
  <si>
    <t>celkem příjem</t>
  </si>
  <si>
    <t>paragraf</t>
  </si>
  <si>
    <t>Výdajová část</t>
  </si>
  <si>
    <t>Kč</t>
  </si>
  <si>
    <t>ostatní zemědělská a potravinářská činnost</t>
  </si>
  <si>
    <t>vnitřní obchod</t>
  </si>
  <si>
    <t>místní komunikace</t>
  </si>
  <si>
    <t>dopravní obslužnost</t>
  </si>
  <si>
    <t>vodovod</t>
  </si>
  <si>
    <t>odvádění a čištění odpadních vod a nakl., s  nimi</t>
  </si>
  <si>
    <t>škola</t>
  </si>
  <si>
    <t>knihovna</t>
  </si>
  <si>
    <t>rozhlas</t>
  </si>
  <si>
    <t>zájmová činnost v kultuře</t>
  </si>
  <si>
    <t>ostatní tělovýchovná činnost</t>
  </si>
  <si>
    <t>veřejné osvětlení</t>
  </si>
  <si>
    <t>pohřebnictví</t>
  </si>
  <si>
    <t>komunální služby a územní rozvoj j.n.</t>
  </si>
  <si>
    <t>svoz domovního odpadu</t>
  </si>
  <si>
    <t>ostatní odpad</t>
  </si>
  <si>
    <t>péče o zeleň</t>
  </si>
  <si>
    <t>ost.výd.související se soc.podp.</t>
  </si>
  <si>
    <t>krizové opatření</t>
  </si>
  <si>
    <t>požární ochrana</t>
  </si>
  <si>
    <t>zastupitelstvo obcí</t>
  </si>
  <si>
    <t>volby do Zastupitelstev kraje</t>
  </si>
  <si>
    <t>místní správa</t>
  </si>
  <si>
    <t>platby daní a poplatků krajům,obcím a st. Rozpočtu</t>
  </si>
  <si>
    <t>finanční vypořádání minulých let</t>
  </si>
  <si>
    <t>ostatní činnost jinde nezařazené</t>
  </si>
  <si>
    <t>Výdaje celkem</t>
  </si>
  <si>
    <t>Financování</t>
  </si>
  <si>
    <t>Vyvěšeno na úřední desce: 2.12.2020</t>
  </si>
  <si>
    <t>Vyvěšeno na elektronické úřední desce: 2.12.2020</t>
  </si>
  <si>
    <t>Sňato z úřední desky:</t>
  </si>
  <si>
    <t>Sňato z úřední elektronické desky:</t>
  </si>
  <si>
    <t xml:space="preserve">Schváleno: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</si>
</sst>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\ _K_č"/>
    <numFmt numFmtId="167" formatCode="#,##0.00\ [$Kč-405];[RED]\-#,##0.00\ [$Kč-405]"/>
  </numFmts>
  <fonts count="6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4" fontId="0" fillId="2" borderId="0" xfId="0" applyFill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3" xfId="0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7" fontId="0" fillId="2" borderId="2" xfId="0" applyNumberFormat="1" applyFill="1" applyBorder="1" applyAlignment="1">
      <alignment/>
    </xf>
    <xf numFmtId="167" fontId="0" fillId="2" borderId="3" xfId="0" applyNumberFormat="1" applyFill="1" applyBorder="1" applyAlignment="1">
      <alignment/>
    </xf>
    <xf numFmtId="164" fontId="4" fillId="3" borderId="1" xfId="0" applyFont="1" applyFill="1" applyBorder="1" applyAlignment="1">
      <alignment/>
    </xf>
    <xf numFmtId="164" fontId="0" fillId="3" borderId="2" xfId="0" applyFill="1" applyBorder="1" applyAlignment="1">
      <alignment horizontal="center"/>
    </xf>
    <xf numFmtId="164" fontId="0" fillId="3" borderId="2" xfId="0" applyFill="1" applyBorder="1" applyAlignment="1">
      <alignment/>
    </xf>
    <xf numFmtId="166" fontId="0" fillId="3" borderId="2" xfId="0" applyNumberFormat="1" applyFill="1" applyBorder="1" applyAlignment="1">
      <alignment/>
    </xf>
    <xf numFmtId="164" fontId="0" fillId="0" borderId="3" xfId="0" applyBorder="1" applyAlignment="1">
      <alignment/>
    </xf>
    <xf numFmtId="164" fontId="0" fillId="4" borderId="2" xfId="0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0" fillId="4" borderId="2" xfId="0" applyFill="1" applyBorder="1" applyAlignment="1">
      <alignment/>
    </xf>
    <xf numFmtId="167" fontId="0" fillId="4" borderId="2" xfId="0" applyNumberFormat="1" applyFill="1" applyBorder="1" applyAlignment="1">
      <alignment/>
    </xf>
    <xf numFmtId="167" fontId="0" fillId="4" borderId="3" xfId="0" applyNumberFormat="1" applyFill="1" applyBorder="1" applyAlignment="1">
      <alignment/>
    </xf>
    <xf numFmtId="164" fontId="0" fillId="3" borderId="1" xfId="0" applyFill="1" applyBorder="1" applyAlignment="1">
      <alignment/>
    </xf>
    <xf numFmtId="164" fontId="0" fillId="5" borderId="2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4" xfId="0" applyFon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Border="1" applyAlignment="1">
      <alignment/>
    </xf>
    <xf numFmtId="164" fontId="0" fillId="0" borderId="6" xfId="0" applyBorder="1" applyAlignment="1">
      <alignment/>
    </xf>
    <xf numFmtId="167" fontId="0" fillId="3" borderId="7" xfId="0" applyNumberForma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5" borderId="2" xfId="0" applyFill="1" applyBorder="1" applyAlignment="1">
      <alignment/>
    </xf>
    <xf numFmtId="167" fontId="0" fillId="5" borderId="2" xfId="0" applyNumberFormat="1" applyFill="1" applyBorder="1" applyAlignment="1">
      <alignment/>
    </xf>
    <xf numFmtId="167" fontId="0" fillId="5" borderId="3" xfId="0" applyNumberFormat="1" applyFill="1" applyBorder="1" applyAlignment="1">
      <alignment/>
    </xf>
    <xf numFmtId="164" fontId="4" fillId="0" borderId="2" xfId="0" applyFont="1" applyFill="1" applyBorder="1" applyAlignment="1">
      <alignment/>
    </xf>
    <xf numFmtId="167" fontId="5" fillId="0" borderId="2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7" fontId="0" fillId="0" borderId="1" xfId="0" applyNumberFormat="1" applyBorder="1" applyAlignment="1">
      <alignment/>
    </xf>
    <xf numFmtId="164" fontId="4" fillId="0" borderId="2" xfId="0" applyFont="1" applyBorder="1" applyAlignment="1">
      <alignment/>
    </xf>
    <xf numFmtId="167" fontId="0" fillId="0" borderId="2" xfId="0" applyNumberFormat="1" applyBorder="1" applyAlignment="1">
      <alignment horizontal="right"/>
    </xf>
    <xf numFmtId="167" fontId="0" fillId="0" borderId="2" xfId="0" applyNumberFormat="1" applyFont="1" applyBorder="1" applyAlignment="1">
      <alignment horizontal="right"/>
    </xf>
    <xf numFmtId="164" fontId="4" fillId="0" borderId="1" xfId="0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79">
      <selection activeCell="C95" sqref="C95"/>
    </sheetView>
  </sheetViews>
  <sheetFormatPr defaultColWidth="9.140625" defaultRowHeight="12.75"/>
  <cols>
    <col min="1" max="1" width="6.8515625" style="0" customWidth="1"/>
    <col min="2" max="2" width="13.140625" style="0" customWidth="1"/>
    <col min="3" max="3" width="49.28125" style="1" customWidth="1"/>
    <col min="4" max="4" width="17.421875" style="0" customWidth="1"/>
    <col min="5" max="5" width="16.421875" style="0" customWidth="1"/>
    <col min="6" max="6" width="17.57421875" style="0" customWidth="1"/>
    <col min="7" max="7" width="16.00390625" style="0" customWidth="1"/>
  </cols>
  <sheetData>
    <row r="1" spans="2:7" ht="18.75">
      <c r="B1" s="2"/>
      <c r="C1" s="3"/>
      <c r="D1" s="4"/>
      <c r="E1" s="4"/>
      <c r="G1" s="4"/>
    </row>
    <row r="2" spans="2:7" ht="18.75">
      <c r="B2" s="2"/>
      <c r="C2" s="3"/>
      <c r="D2" s="4"/>
      <c r="E2" s="4"/>
      <c r="G2" s="4"/>
    </row>
    <row r="3" spans="2:7" ht="18.75">
      <c r="B3" s="2"/>
      <c r="C3" s="3"/>
      <c r="D3" s="4"/>
      <c r="E3" s="4"/>
      <c r="G3" s="4"/>
    </row>
    <row r="4" spans="2:7" ht="18.75">
      <c r="B4" s="2"/>
      <c r="C4" s="3"/>
      <c r="D4" s="4"/>
      <c r="E4" s="4"/>
      <c r="G4" s="4"/>
    </row>
    <row r="5" spans="2:7" ht="18.75">
      <c r="B5" s="2"/>
      <c r="C5" s="3" t="s">
        <v>0</v>
      </c>
      <c r="D5" s="3"/>
      <c r="E5" s="3"/>
      <c r="G5" s="4"/>
    </row>
    <row r="6" spans="1:7" ht="21.75" customHeight="1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</row>
    <row r="7" spans="1:7" ht="21.75" customHeight="1">
      <c r="A7" s="5"/>
      <c r="B7" s="6"/>
      <c r="C7" s="7"/>
      <c r="D7" s="8" t="s">
        <v>8</v>
      </c>
      <c r="E7" s="8" t="s">
        <v>8</v>
      </c>
      <c r="F7" s="10" t="s">
        <v>9</v>
      </c>
      <c r="G7" s="8" t="s">
        <v>10</v>
      </c>
    </row>
    <row r="8" spans="1:7" ht="14.25">
      <c r="A8" s="5"/>
      <c r="B8" s="11">
        <v>1111</v>
      </c>
      <c r="C8" s="12" t="s">
        <v>11</v>
      </c>
      <c r="D8" s="13">
        <v>510000</v>
      </c>
      <c r="E8" s="13">
        <v>485000</v>
      </c>
      <c r="F8" s="14">
        <v>452100</v>
      </c>
      <c r="G8" s="13">
        <v>300000</v>
      </c>
    </row>
    <row r="9" spans="1:7" ht="14.25">
      <c r="A9" s="5"/>
      <c r="B9" s="15">
        <v>1112</v>
      </c>
      <c r="C9" s="12" t="s">
        <v>12</v>
      </c>
      <c r="D9" s="13">
        <v>11100</v>
      </c>
      <c r="E9" s="13">
        <v>5100</v>
      </c>
      <c r="F9" s="14">
        <v>4300</v>
      </c>
      <c r="G9" s="13">
        <v>8300</v>
      </c>
    </row>
    <row r="10" spans="1:7" ht="14.25">
      <c r="A10" s="5"/>
      <c r="B10" s="15">
        <v>1113</v>
      </c>
      <c r="C10" s="12" t="s">
        <v>13</v>
      </c>
      <c r="D10" s="13">
        <v>48500</v>
      </c>
      <c r="E10" s="13">
        <v>48500</v>
      </c>
      <c r="F10" s="14">
        <v>46400</v>
      </c>
      <c r="G10" s="13">
        <v>52000</v>
      </c>
    </row>
    <row r="11" spans="1:7" ht="14.25">
      <c r="A11" s="5"/>
      <c r="B11" s="15">
        <v>1121</v>
      </c>
      <c r="C11" s="12" t="s">
        <v>14</v>
      </c>
      <c r="D11" s="13">
        <v>405000</v>
      </c>
      <c r="E11" s="13">
        <v>405000</v>
      </c>
      <c r="F11" s="14">
        <v>300900</v>
      </c>
      <c r="G11" s="13">
        <v>300000</v>
      </c>
    </row>
    <row r="12" spans="1:7" ht="14.25">
      <c r="A12" s="5"/>
      <c r="B12" s="15">
        <v>1122</v>
      </c>
      <c r="C12" s="12" t="s">
        <v>15</v>
      </c>
      <c r="D12" s="13">
        <v>14500</v>
      </c>
      <c r="E12" s="13">
        <v>14500</v>
      </c>
      <c r="F12" s="14">
        <v>13500</v>
      </c>
      <c r="G12" s="13">
        <v>14500</v>
      </c>
    </row>
    <row r="13" spans="1:7" ht="14.25">
      <c r="A13" s="5"/>
      <c r="B13" s="15">
        <v>1211</v>
      </c>
      <c r="C13" s="12" t="s">
        <v>16</v>
      </c>
      <c r="D13" s="13">
        <v>998000</v>
      </c>
      <c r="E13" s="13">
        <v>998000</v>
      </c>
      <c r="F13" s="14">
        <v>945500</v>
      </c>
      <c r="G13" s="13">
        <v>1105000</v>
      </c>
    </row>
    <row r="14" spans="1:7" ht="14.25">
      <c r="A14" s="5"/>
      <c r="B14" s="15">
        <v>1340</v>
      </c>
      <c r="C14" s="12" t="s">
        <v>17</v>
      </c>
      <c r="D14" s="13">
        <v>85000</v>
      </c>
      <c r="E14" s="13">
        <v>89800</v>
      </c>
      <c r="F14" s="14">
        <v>89800</v>
      </c>
      <c r="G14" s="13">
        <v>85000</v>
      </c>
    </row>
    <row r="15" spans="1:7" ht="14.25">
      <c r="A15" s="5"/>
      <c r="B15" s="15">
        <v>1341</v>
      </c>
      <c r="C15" s="12" t="s">
        <v>18</v>
      </c>
      <c r="D15" s="13">
        <v>4100</v>
      </c>
      <c r="E15" s="13">
        <v>4100</v>
      </c>
      <c r="F15" s="14">
        <v>3600</v>
      </c>
      <c r="G15" s="13">
        <v>4100</v>
      </c>
    </row>
    <row r="16" spans="1:7" ht="14.25">
      <c r="A16" s="5"/>
      <c r="B16" s="15">
        <v>1343</v>
      </c>
      <c r="C16" s="12" t="s">
        <v>19</v>
      </c>
      <c r="D16" s="13">
        <v>500</v>
      </c>
      <c r="E16" s="13">
        <v>500</v>
      </c>
      <c r="F16" s="14">
        <v>0</v>
      </c>
      <c r="G16" s="13">
        <v>500</v>
      </c>
    </row>
    <row r="17" spans="1:7" ht="14.25">
      <c r="A17" s="5"/>
      <c r="B17" s="15">
        <v>1361</v>
      </c>
      <c r="C17" s="12" t="s">
        <v>20</v>
      </c>
      <c r="D17" s="13">
        <v>1000</v>
      </c>
      <c r="E17" s="13">
        <v>1000</v>
      </c>
      <c r="F17" s="14">
        <v>900</v>
      </c>
      <c r="G17" s="13">
        <v>1000</v>
      </c>
    </row>
    <row r="18" spans="1:7" ht="14.25">
      <c r="A18" s="5"/>
      <c r="B18" s="15">
        <v>1381</v>
      </c>
      <c r="C18" s="12" t="s">
        <v>21</v>
      </c>
      <c r="D18" s="13">
        <v>13000</v>
      </c>
      <c r="E18" s="13">
        <v>13000</v>
      </c>
      <c r="F18" s="14">
        <v>14300</v>
      </c>
      <c r="G18" s="13">
        <v>13000</v>
      </c>
    </row>
    <row r="19" spans="1:7" ht="14.25">
      <c r="A19" s="5"/>
      <c r="B19" s="15">
        <v>1511</v>
      </c>
      <c r="C19" s="12" t="s">
        <v>22</v>
      </c>
      <c r="D19" s="13">
        <v>140000</v>
      </c>
      <c r="E19" s="13">
        <v>140000</v>
      </c>
      <c r="F19" s="14">
        <v>133900</v>
      </c>
      <c r="G19" s="13">
        <v>135000</v>
      </c>
    </row>
    <row r="20" spans="1:7" ht="14.25">
      <c r="A20" s="16" t="s">
        <v>23</v>
      </c>
      <c r="B20" s="15"/>
      <c r="C20" s="17"/>
      <c r="D20" s="18">
        <f>D8+D9+D10+D11+D12+D13+D14+D15+D16+D17+D18+D19</f>
        <v>2230700</v>
      </c>
      <c r="E20" s="18">
        <f>SUM(E8:E19)</f>
        <v>2204500</v>
      </c>
      <c r="F20" s="19">
        <f>SUM(F8:F19)</f>
        <v>2005200</v>
      </c>
      <c r="G20" s="18">
        <f>G8+G9+G10+G11+G12+G13+G14+G15+G16+G17+G18+G19</f>
        <v>2018400</v>
      </c>
    </row>
    <row r="21" spans="1:7" ht="14.25">
      <c r="A21" s="20"/>
      <c r="B21" s="21"/>
      <c r="C21" s="22"/>
      <c r="D21" s="23"/>
      <c r="E21" s="23"/>
      <c r="F21" s="24"/>
      <c r="G21" s="23"/>
    </row>
    <row r="22" spans="1:7" ht="14.25">
      <c r="A22" s="20"/>
      <c r="B22" s="25">
        <v>4111</v>
      </c>
      <c r="C22" s="22" t="s">
        <v>24</v>
      </c>
      <c r="D22" s="23">
        <v>0</v>
      </c>
      <c r="E22" s="23">
        <v>234800</v>
      </c>
      <c r="F22" s="14">
        <v>234800</v>
      </c>
      <c r="G22" s="13"/>
    </row>
    <row r="23" spans="1:7" ht="14.25">
      <c r="A23" s="5"/>
      <c r="B23" s="25">
        <v>4112</v>
      </c>
      <c r="C23" s="12" t="s">
        <v>25</v>
      </c>
      <c r="D23" s="13">
        <v>68400</v>
      </c>
      <c r="E23" s="13">
        <v>68100</v>
      </c>
      <c r="F23" s="14">
        <v>68100</v>
      </c>
      <c r="G23" s="13">
        <v>70800</v>
      </c>
    </row>
    <row r="24" spans="1:7" ht="14.25">
      <c r="A24" s="5"/>
      <c r="B24" s="25">
        <v>4222</v>
      </c>
      <c r="C24" s="12" t="s">
        <v>26</v>
      </c>
      <c r="D24" s="13">
        <v>0</v>
      </c>
      <c r="E24" s="13"/>
      <c r="F24" s="14"/>
      <c r="G24" s="13"/>
    </row>
    <row r="25" spans="1:7" ht="14.25">
      <c r="A25" s="26" t="s">
        <v>27</v>
      </c>
      <c r="B25" s="25"/>
      <c r="C25" s="27"/>
      <c r="D25" s="28">
        <f>D22+D23</f>
        <v>68400</v>
      </c>
      <c r="E25" s="28">
        <f>(SUM(E22:E24))</f>
        <v>302900</v>
      </c>
      <c r="F25" s="29">
        <f>SUM(F22:F23)</f>
        <v>302900</v>
      </c>
      <c r="G25" s="28">
        <f>G23</f>
        <v>70800</v>
      </c>
    </row>
    <row r="26" spans="1:7" ht="14.25">
      <c r="A26" s="30"/>
      <c r="B26" s="31"/>
      <c r="C26" s="22"/>
      <c r="D26" s="23"/>
      <c r="E26" s="23"/>
      <c r="F26" s="24"/>
      <c r="G26" s="23"/>
    </row>
    <row r="27" spans="1:7" ht="14.25">
      <c r="A27" s="32">
        <v>2141</v>
      </c>
      <c r="B27" s="31">
        <v>2111</v>
      </c>
      <c r="C27" s="12" t="s">
        <v>28</v>
      </c>
      <c r="D27" s="13">
        <v>2000</v>
      </c>
      <c r="E27" s="13">
        <v>2000</v>
      </c>
      <c r="F27" s="14">
        <v>1500</v>
      </c>
      <c r="G27" s="13">
        <v>2000</v>
      </c>
    </row>
    <row r="28" spans="1:7" ht="14.25">
      <c r="A28" s="32">
        <v>2141</v>
      </c>
      <c r="B28" s="31">
        <v>2132</v>
      </c>
      <c r="C28" s="12" t="s">
        <v>29</v>
      </c>
      <c r="D28" s="13">
        <v>100</v>
      </c>
      <c r="E28" s="13">
        <v>100</v>
      </c>
      <c r="F28" s="14">
        <v>1</v>
      </c>
      <c r="G28" s="13">
        <v>100</v>
      </c>
    </row>
    <row r="29" spans="1:7" ht="14.25">
      <c r="A29" s="32">
        <v>3392</v>
      </c>
      <c r="B29" s="31">
        <v>2111</v>
      </c>
      <c r="C29" s="12" t="s">
        <v>28</v>
      </c>
      <c r="D29" s="13">
        <v>4800</v>
      </c>
      <c r="E29" s="13">
        <v>4800</v>
      </c>
      <c r="F29" s="14">
        <v>2400</v>
      </c>
      <c r="G29" s="13">
        <v>2500</v>
      </c>
    </row>
    <row r="30" spans="1:7" ht="14.25">
      <c r="A30" s="32">
        <v>3392</v>
      </c>
      <c r="B30" s="31">
        <v>2132</v>
      </c>
      <c r="C30" s="33" t="s">
        <v>30</v>
      </c>
      <c r="D30" s="34">
        <v>12000</v>
      </c>
      <c r="E30" s="34">
        <v>12000</v>
      </c>
      <c r="F30" s="14">
        <v>6000</v>
      </c>
      <c r="G30" s="34">
        <v>12000</v>
      </c>
    </row>
    <row r="31" spans="1:7" ht="14.25">
      <c r="A31" s="32">
        <v>3612</v>
      </c>
      <c r="B31" s="31">
        <v>2132</v>
      </c>
      <c r="C31" s="12" t="s">
        <v>31</v>
      </c>
      <c r="D31" s="13">
        <v>30000</v>
      </c>
      <c r="E31" s="13">
        <v>30000</v>
      </c>
      <c r="F31" s="14">
        <v>27500</v>
      </c>
      <c r="G31" s="34">
        <v>30000</v>
      </c>
    </row>
    <row r="32" spans="1:7" ht="14.25">
      <c r="A32" s="32">
        <v>3632</v>
      </c>
      <c r="B32" s="31">
        <v>2131</v>
      </c>
      <c r="C32" s="12" t="s">
        <v>32</v>
      </c>
      <c r="D32" s="13">
        <v>0</v>
      </c>
      <c r="E32" s="13">
        <v>0</v>
      </c>
      <c r="F32" s="14">
        <v>0</v>
      </c>
      <c r="G32" s="13">
        <v>95000</v>
      </c>
    </row>
    <row r="33" spans="1:7" ht="14.25">
      <c r="A33" s="32">
        <v>3639</v>
      </c>
      <c r="B33" s="31">
        <v>2131</v>
      </c>
      <c r="C33" s="12" t="s">
        <v>33</v>
      </c>
      <c r="D33" s="13">
        <v>6200</v>
      </c>
      <c r="E33" s="13">
        <v>8700</v>
      </c>
      <c r="F33" s="14">
        <v>8100</v>
      </c>
      <c r="G33" s="13">
        <v>6200</v>
      </c>
    </row>
    <row r="34" spans="1:7" ht="14.25">
      <c r="A34" s="32">
        <v>3639</v>
      </c>
      <c r="B34" s="31">
        <v>3111</v>
      </c>
      <c r="C34" s="12" t="s">
        <v>34</v>
      </c>
      <c r="D34" s="13">
        <v>5000</v>
      </c>
      <c r="E34" s="13">
        <v>5000</v>
      </c>
      <c r="F34" s="14">
        <v>0</v>
      </c>
      <c r="G34" s="13">
        <v>5000</v>
      </c>
    </row>
    <row r="35" spans="1:7" ht="14.25">
      <c r="A35" s="32">
        <v>3723</v>
      </c>
      <c r="B35" s="31">
        <v>2324</v>
      </c>
      <c r="C35" s="12" t="s">
        <v>35</v>
      </c>
      <c r="D35" s="13">
        <v>10000</v>
      </c>
      <c r="E35" s="13">
        <v>12000</v>
      </c>
      <c r="F35" s="14">
        <v>12000</v>
      </c>
      <c r="G35" s="13">
        <v>10000</v>
      </c>
    </row>
    <row r="36" spans="1:7" ht="14.25">
      <c r="A36" s="32">
        <v>3745</v>
      </c>
      <c r="B36" s="31">
        <v>2111</v>
      </c>
      <c r="C36" s="12" t="s">
        <v>28</v>
      </c>
      <c r="D36" s="13">
        <v>0</v>
      </c>
      <c r="E36" s="13">
        <v>1000</v>
      </c>
      <c r="F36" s="14">
        <v>600</v>
      </c>
      <c r="G36" s="35">
        <v>1000</v>
      </c>
    </row>
    <row r="37" spans="1:7" ht="14.25">
      <c r="A37" s="32">
        <v>6171</v>
      </c>
      <c r="B37" s="31">
        <v>2310</v>
      </c>
      <c r="C37" s="12" t="s">
        <v>36</v>
      </c>
      <c r="D37" s="13">
        <v>0</v>
      </c>
      <c r="E37" s="13">
        <v>10000</v>
      </c>
      <c r="F37" s="14">
        <v>10000</v>
      </c>
      <c r="G37" s="36">
        <v>0</v>
      </c>
    </row>
    <row r="38" spans="1:7" ht="14.25">
      <c r="A38" s="32">
        <v>6310</v>
      </c>
      <c r="B38" s="31">
        <v>2141</v>
      </c>
      <c r="C38" s="12" t="s">
        <v>37</v>
      </c>
      <c r="D38" s="13">
        <v>1000</v>
      </c>
      <c r="E38" s="13">
        <v>1000</v>
      </c>
      <c r="F38" s="14">
        <v>300</v>
      </c>
      <c r="G38" s="37">
        <v>500</v>
      </c>
    </row>
    <row r="39" spans="1:7" ht="14.25">
      <c r="A39" s="38" t="s">
        <v>38</v>
      </c>
      <c r="B39" s="39"/>
      <c r="C39" s="39"/>
      <c r="D39" s="40">
        <f>+D27+D28+D29+D30+D31+D32+D33+D34+D35+D38</f>
        <v>71100</v>
      </c>
      <c r="E39" s="40">
        <f>SUM(E27:E38)</f>
        <v>86600</v>
      </c>
      <c r="F39" s="41">
        <f>SUM(F27:F38)</f>
        <v>68401</v>
      </c>
      <c r="G39" s="40">
        <f>SUM(G27:G38)</f>
        <v>164300</v>
      </c>
    </row>
    <row r="40" spans="1:7" ht="14.25">
      <c r="A40" s="5"/>
      <c r="B40" s="12"/>
      <c r="C40" s="12"/>
      <c r="D40" s="13"/>
      <c r="E40" s="13"/>
      <c r="F40" s="24"/>
      <c r="G40" s="13"/>
    </row>
    <row r="41" spans="1:7" ht="14.25">
      <c r="A41" s="5"/>
      <c r="B41" s="12"/>
      <c r="C41" s="12"/>
      <c r="D41" s="13"/>
      <c r="E41" s="13"/>
      <c r="F41" s="24"/>
      <c r="G41" s="13"/>
    </row>
    <row r="42" spans="1:7" ht="14.25">
      <c r="A42" s="5"/>
      <c r="B42" s="12"/>
      <c r="C42" s="12"/>
      <c r="D42" s="13"/>
      <c r="E42" s="13"/>
      <c r="F42" s="24"/>
      <c r="G42" s="13"/>
    </row>
    <row r="43" spans="1:7" ht="15.75">
      <c r="A43" s="5"/>
      <c r="B43" s="12"/>
      <c r="C43" s="42" t="s">
        <v>39</v>
      </c>
      <c r="D43" s="43">
        <f>SUM(D20+D25+D39)</f>
        <v>2370200</v>
      </c>
      <c r="E43" s="43">
        <f>SUM(E20+E25+E39)</f>
        <v>2594000</v>
      </c>
      <c r="F43" s="44">
        <f>+F20+F25+F39</f>
        <v>2376501</v>
      </c>
      <c r="G43" s="43">
        <f>SUM(G20+G25+G39)</f>
        <v>2253500</v>
      </c>
    </row>
    <row r="44" ht="14.25">
      <c r="C44"/>
    </row>
    <row r="45" ht="14.25">
      <c r="C45"/>
    </row>
    <row r="46" ht="14.25">
      <c r="C46"/>
    </row>
    <row r="47" ht="14.25">
      <c r="C47"/>
    </row>
    <row r="48" ht="14.25">
      <c r="C48"/>
    </row>
    <row r="49" ht="14.25">
      <c r="C49"/>
    </row>
    <row r="50" ht="14.25">
      <c r="C50"/>
    </row>
    <row r="51" ht="14.25">
      <c r="C51"/>
    </row>
    <row r="52" ht="14.25">
      <c r="C52"/>
    </row>
    <row r="53" ht="14.25">
      <c r="C53"/>
    </row>
    <row r="54" ht="14.25">
      <c r="C54"/>
    </row>
    <row r="55" ht="14.25">
      <c r="C55"/>
    </row>
    <row r="56" ht="14.25">
      <c r="C56"/>
    </row>
    <row r="57" ht="14.25">
      <c r="C57"/>
    </row>
    <row r="58" ht="14.25">
      <c r="C58"/>
    </row>
    <row r="60" ht="14.25">
      <c r="C60"/>
    </row>
    <row r="61" spans="2:7" ht="16.5">
      <c r="B61" t="s">
        <v>40</v>
      </c>
      <c r="C61" s="7" t="s">
        <v>41</v>
      </c>
      <c r="D61" s="8" t="s">
        <v>42</v>
      </c>
      <c r="E61" s="8" t="s">
        <v>42</v>
      </c>
      <c r="F61" s="45" t="s">
        <v>42</v>
      </c>
      <c r="G61" s="8" t="s">
        <v>42</v>
      </c>
    </row>
    <row r="62" spans="2:7" ht="14.25">
      <c r="B62" s="46">
        <v>1019</v>
      </c>
      <c r="C62" s="47" t="s">
        <v>43</v>
      </c>
      <c r="D62" s="48">
        <v>2000</v>
      </c>
      <c r="E62" s="48">
        <v>2000</v>
      </c>
      <c r="F62" s="48">
        <v>0</v>
      </c>
      <c r="G62" s="48">
        <v>2000</v>
      </c>
    </row>
    <row r="63" spans="2:7" ht="14.25">
      <c r="B63" s="46">
        <v>2141</v>
      </c>
      <c r="C63" s="47" t="s">
        <v>44</v>
      </c>
      <c r="D63" s="48">
        <v>8100</v>
      </c>
      <c r="E63" s="48">
        <v>9000</v>
      </c>
      <c r="F63" s="48">
        <v>9000</v>
      </c>
      <c r="G63" s="48">
        <v>11000</v>
      </c>
    </row>
    <row r="64" spans="2:7" ht="14.25">
      <c r="B64" s="46">
        <v>2212</v>
      </c>
      <c r="C64" s="49" t="s">
        <v>45</v>
      </c>
      <c r="D64" s="48">
        <v>40000</v>
      </c>
      <c r="E64" s="48">
        <v>41500</v>
      </c>
      <c r="F64" s="48">
        <v>41100</v>
      </c>
      <c r="G64" s="48">
        <v>40000</v>
      </c>
    </row>
    <row r="65" spans="2:7" ht="14.25">
      <c r="B65" s="46">
        <v>2292</v>
      </c>
      <c r="C65" s="49" t="s">
        <v>46</v>
      </c>
      <c r="D65" s="50">
        <v>8200</v>
      </c>
      <c r="E65" s="50">
        <v>8400</v>
      </c>
      <c r="F65" s="48">
        <v>8400</v>
      </c>
      <c r="G65" s="50">
        <v>8200</v>
      </c>
    </row>
    <row r="66" spans="2:7" ht="14.25">
      <c r="B66" s="46">
        <v>2310</v>
      </c>
      <c r="C66" s="49" t="s">
        <v>47</v>
      </c>
      <c r="D66" s="50">
        <v>5000</v>
      </c>
      <c r="E66" s="50">
        <v>8300</v>
      </c>
      <c r="F66" s="48">
        <v>3300</v>
      </c>
      <c r="G66" s="50">
        <v>8300</v>
      </c>
    </row>
    <row r="67" spans="2:7" ht="14.25">
      <c r="B67" s="46">
        <v>2321</v>
      </c>
      <c r="C67" s="49" t="s">
        <v>48</v>
      </c>
      <c r="D67" s="50">
        <v>0</v>
      </c>
      <c r="E67" s="50">
        <v>112100</v>
      </c>
      <c r="F67" s="48">
        <v>112100</v>
      </c>
      <c r="G67" s="50">
        <v>0</v>
      </c>
    </row>
    <row r="68" spans="2:7" ht="14.25">
      <c r="B68" s="46">
        <v>3113</v>
      </c>
      <c r="C68" s="49" t="s">
        <v>49</v>
      </c>
      <c r="D68" s="51">
        <v>1000</v>
      </c>
      <c r="E68" s="51">
        <v>1000</v>
      </c>
      <c r="F68" s="48">
        <v>700</v>
      </c>
      <c r="G68" s="51">
        <v>1000</v>
      </c>
    </row>
    <row r="69" spans="2:7" ht="14.25">
      <c r="B69" s="46">
        <v>3314</v>
      </c>
      <c r="C69" s="49" t="s">
        <v>50</v>
      </c>
      <c r="D69" s="50">
        <v>6000</v>
      </c>
      <c r="E69" s="50">
        <v>6000</v>
      </c>
      <c r="F69" s="48">
        <v>5000</v>
      </c>
      <c r="G69" s="50">
        <v>6000</v>
      </c>
    </row>
    <row r="70" spans="2:7" ht="14.25">
      <c r="B70" s="46">
        <v>3341</v>
      </c>
      <c r="C70" s="49" t="s">
        <v>51</v>
      </c>
      <c r="D70" s="50">
        <v>3000</v>
      </c>
      <c r="E70" s="50">
        <v>3000</v>
      </c>
      <c r="F70" s="48">
        <v>0</v>
      </c>
      <c r="G70" s="50">
        <v>3000</v>
      </c>
    </row>
    <row r="71" spans="2:7" ht="14.25">
      <c r="B71" s="46">
        <v>3392</v>
      </c>
      <c r="C71" s="49" t="s">
        <v>52</v>
      </c>
      <c r="D71" s="50">
        <v>150000</v>
      </c>
      <c r="E71" s="50">
        <v>153400</v>
      </c>
      <c r="F71" s="48">
        <v>142900</v>
      </c>
      <c r="G71" s="50">
        <v>250000</v>
      </c>
    </row>
    <row r="72" spans="2:7" ht="14.25">
      <c r="B72" s="46">
        <v>3419</v>
      </c>
      <c r="C72" s="49" t="s">
        <v>53</v>
      </c>
      <c r="D72" s="50">
        <v>10000</v>
      </c>
      <c r="E72" s="50">
        <v>10000</v>
      </c>
      <c r="F72" s="48">
        <v>800</v>
      </c>
      <c r="G72" s="50">
        <v>8000</v>
      </c>
    </row>
    <row r="73" spans="2:7" ht="14.25">
      <c r="B73" s="46">
        <v>3612</v>
      </c>
      <c r="C73" s="49" t="s">
        <v>31</v>
      </c>
      <c r="D73" s="50">
        <v>10000</v>
      </c>
      <c r="E73" s="50">
        <v>29900</v>
      </c>
      <c r="F73" s="48">
        <v>11900</v>
      </c>
      <c r="G73" s="50">
        <v>13000</v>
      </c>
    </row>
    <row r="74" spans="2:7" ht="14.25">
      <c r="B74" s="46">
        <v>3631</v>
      </c>
      <c r="C74" s="49" t="s">
        <v>54</v>
      </c>
      <c r="D74" s="50">
        <v>55000</v>
      </c>
      <c r="E74" s="50">
        <v>35000</v>
      </c>
      <c r="F74" s="48">
        <v>32000</v>
      </c>
      <c r="G74" s="50">
        <v>40000</v>
      </c>
    </row>
    <row r="75" spans="2:7" ht="14.25">
      <c r="B75" s="46">
        <v>3632</v>
      </c>
      <c r="C75" s="49" t="s">
        <v>55</v>
      </c>
      <c r="D75" s="50">
        <v>10000</v>
      </c>
      <c r="E75" s="50">
        <v>29100</v>
      </c>
      <c r="F75" s="48">
        <v>23500</v>
      </c>
      <c r="G75" s="50">
        <v>10000</v>
      </c>
    </row>
    <row r="76" spans="2:7" ht="14.25">
      <c r="B76" s="46">
        <v>3639</v>
      </c>
      <c r="C76" s="49" t="s">
        <v>56</v>
      </c>
      <c r="D76" s="50">
        <v>265000</v>
      </c>
      <c r="E76" s="50">
        <v>269600</v>
      </c>
      <c r="F76" s="48">
        <v>277500</v>
      </c>
      <c r="G76" s="50">
        <v>270000</v>
      </c>
    </row>
    <row r="77" spans="2:7" ht="14.25">
      <c r="B77" s="46">
        <v>3722</v>
      </c>
      <c r="C77" s="49" t="s">
        <v>57</v>
      </c>
      <c r="D77" s="50">
        <v>130000</v>
      </c>
      <c r="E77" s="50">
        <v>130000</v>
      </c>
      <c r="F77" s="48">
        <v>114900</v>
      </c>
      <c r="G77" s="50">
        <v>130000</v>
      </c>
    </row>
    <row r="78" spans="2:7" ht="14.25">
      <c r="B78" s="46">
        <v>3723</v>
      </c>
      <c r="C78" s="49" t="s">
        <v>58</v>
      </c>
      <c r="D78" s="50">
        <v>26000</v>
      </c>
      <c r="E78" s="50">
        <v>26000</v>
      </c>
      <c r="F78" s="48">
        <v>6600</v>
      </c>
      <c r="G78" s="50">
        <v>26000</v>
      </c>
    </row>
    <row r="79" spans="2:7" ht="14.25">
      <c r="B79" s="46">
        <v>3745</v>
      </c>
      <c r="C79" s="49" t="s">
        <v>59</v>
      </c>
      <c r="D79" s="50">
        <v>45000</v>
      </c>
      <c r="E79" s="50">
        <v>79100</v>
      </c>
      <c r="F79" s="48">
        <v>75500</v>
      </c>
      <c r="G79" s="50">
        <v>400000</v>
      </c>
    </row>
    <row r="80" spans="2:7" ht="14.25">
      <c r="B80" s="46">
        <v>4319</v>
      </c>
      <c r="C80" s="49" t="s">
        <v>60</v>
      </c>
      <c r="D80" s="50">
        <v>3000</v>
      </c>
      <c r="E80" s="50">
        <v>3000</v>
      </c>
      <c r="F80" s="48">
        <v>3000</v>
      </c>
      <c r="G80" s="50">
        <v>3000</v>
      </c>
    </row>
    <row r="81" spans="2:7" ht="14.25">
      <c r="B81" s="46">
        <v>5213</v>
      </c>
      <c r="C81" s="49" t="s">
        <v>61</v>
      </c>
      <c r="D81" s="50">
        <v>3000</v>
      </c>
      <c r="E81" s="50">
        <v>11300</v>
      </c>
      <c r="F81" s="48">
        <v>8300</v>
      </c>
      <c r="G81" s="50">
        <v>3000</v>
      </c>
    </row>
    <row r="82" spans="2:7" ht="14.25">
      <c r="B82" s="46">
        <v>5512</v>
      </c>
      <c r="C82" s="49" t="s">
        <v>62</v>
      </c>
      <c r="D82" s="50">
        <v>30000</v>
      </c>
      <c r="E82" s="50">
        <v>55700</v>
      </c>
      <c r="F82" s="48">
        <v>50400</v>
      </c>
      <c r="G82" s="50">
        <v>30000</v>
      </c>
    </row>
    <row r="83" spans="2:7" ht="14.25">
      <c r="B83" s="46">
        <v>6112</v>
      </c>
      <c r="C83" s="49" t="s">
        <v>63</v>
      </c>
      <c r="D83" s="50">
        <v>440000</v>
      </c>
      <c r="E83" s="50">
        <v>440000</v>
      </c>
      <c r="F83" s="48">
        <v>336600</v>
      </c>
      <c r="G83" s="50">
        <v>380000</v>
      </c>
    </row>
    <row r="84" spans="2:7" ht="14.25">
      <c r="B84" s="46">
        <v>6115</v>
      </c>
      <c r="C84" s="49" t="s">
        <v>64</v>
      </c>
      <c r="D84" s="50">
        <v>0</v>
      </c>
      <c r="E84" s="50">
        <v>31000</v>
      </c>
      <c r="F84" s="48">
        <v>30800</v>
      </c>
      <c r="G84" s="50">
        <v>0</v>
      </c>
    </row>
    <row r="85" spans="2:7" ht="14.25">
      <c r="B85" s="46">
        <v>6171</v>
      </c>
      <c r="C85" s="49" t="s">
        <v>65</v>
      </c>
      <c r="D85" s="50">
        <v>870000</v>
      </c>
      <c r="E85" s="50">
        <v>835400</v>
      </c>
      <c r="F85" s="48">
        <v>671500</v>
      </c>
      <c r="G85" s="50">
        <v>935000</v>
      </c>
    </row>
    <row r="86" spans="2:7" ht="14.25">
      <c r="B86" s="46">
        <v>6399</v>
      </c>
      <c r="C86" s="49" t="s">
        <v>66</v>
      </c>
      <c r="D86" s="50">
        <v>14500</v>
      </c>
      <c r="E86" s="50">
        <v>14500</v>
      </c>
      <c r="F86" s="48">
        <v>13500</v>
      </c>
      <c r="G86" s="50">
        <v>14500</v>
      </c>
    </row>
    <row r="87" spans="2:7" ht="14.25">
      <c r="B87" s="46">
        <v>6402</v>
      </c>
      <c r="C87" s="49" t="s">
        <v>67</v>
      </c>
      <c r="D87" s="50">
        <v>1500</v>
      </c>
      <c r="E87" s="50">
        <v>1500</v>
      </c>
      <c r="F87" s="48">
        <v>1500</v>
      </c>
      <c r="G87" s="50">
        <v>200</v>
      </c>
    </row>
    <row r="88" spans="2:7" ht="14.25">
      <c r="B88" s="46">
        <v>6409</v>
      </c>
      <c r="C88" s="49" t="s">
        <v>68</v>
      </c>
      <c r="D88" s="50">
        <v>5000</v>
      </c>
      <c r="E88" s="50">
        <v>5000</v>
      </c>
      <c r="F88" s="48">
        <v>5000</v>
      </c>
      <c r="G88" s="50">
        <v>5000</v>
      </c>
    </row>
    <row r="89" spans="2:7" ht="14.25">
      <c r="B89" s="52" t="s">
        <v>69</v>
      </c>
      <c r="C89" s="5"/>
      <c r="D89" s="53">
        <f>+D62+D63+D64+D65+D66+D67+D68+D69+D70+D71+D72+D73+D74+D75+D76+D77+D78+D79+D80+D81+D82+D83+D84+D85+D86+D87+D88</f>
        <v>2141300</v>
      </c>
      <c r="E89" s="53">
        <f>+E62+E63+E64+E65+E66+E67+E68+E69+E70+E71+E72+E73+E74+E75+E76+E77+E78+E79+E80+E81+E82+E83+E84+E85+E86+E87+E88</f>
        <v>2350800</v>
      </c>
      <c r="F89" s="54">
        <f>+F62+F63+F64+F65+F66+F67+F68+F69+F70+F71+F72+F73+F74+F75+F76+F77+F78+F79+F80+F81+F82+F83+F84+F85+F86+F87+F88</f>
        <v>1985800</v>
      </c>
      <c r="G89" s="53">
        <f>+G62+G63+G64+G65+G66+G67+G68+G69+G70+G71+G72+G73+G74+G75+G76+G77+G78+G79+G80+G81+G82+G83+G84+G85+G86+G87+G88</f>
        <v>2597200</v>
      </c>
    </row>
    <row r="90" spans="2:7" ht="14.25">
      <c r="B90" s="5"/>
      <c r="C90" s="5"/>
      <c r="D90" s="53"/>
      <c r="E90" s="53"/>
      <c r="F90" s="55"/>
      <c r="G90" s="53"/>
    </row>
    <row r="91" spans="2:7" ht="14.25">
      <c r="B91" s="46">
        <v>8115</v>
      </c>
      <c r="C91" s="52" t="s">
        <v>70</v>
      </c>
      <c r="D91" s="53">
        <f>D89-D43</f>
        <v>-228900</v>
      </c>
      <c r="E91" s="53">
        <f>E89-E43</f>
        <v>-243200</v>
      </c>
      <c r="F91" s="54">
        <f>D89-D43</f>
        <v>-228900</v>
      </c>
      <c r="G91" s="53">
        <f>G89-G43</f>
        <v>343700</v>
      </c>
    </row>
    <row r="92" spans="3:7" ht="14.25">
      <c r="C92"/>
      <c r="D92" s="56"/>
      <c r="E92" s="56"/>
      <c r="G92" s="56"/>
    </row>
    <row r="93" spans="3:7" ht="14.25">
      <c r="C93"/>
      <c r="D93" s="1"/>
      <c r="E93" s="1"/>
      <c r="G93" s="1"/>
    </row>
    <row r="94" spans="3:7" ht="14.25">
      <c r="C94" s="57" t="s">
        <v>71</v>
      </c>
      <c r="D94" s="1"/>
      <c r="E94" s="1"/>
      <c r="G94" s="1"/>
    </row>
    <row r="95" spans="3:7" ht="14.25">
      <c r="C95" s="57" t="s">
        <v>72</v>
      </c>
      <c r="D95" s="1"/>
      <c r="E95" s="1"/>
      <c r="G95" s="1"/>
    </row>
    <row r="96" spans="3:7" ht="14.25">
      <c r="C96"/>
      <c r="D96" s="1"/>
      <c r="E96" s="1"/>
      <c r="G96" s="1"/>
    </row>
    <row r="97" spans="3:7" ht="14.25">
      <c r="C97" s="57" t="s">
        <v>73</v>
      </c>
      <c r="D97" s="1"/>
      <c r="E97" s="1"/>
      <c r="G97" s="1"/>
    </row>
    <row r="98" spans="3:7" ht="14.25">
      <c r="C98" s="57" t="s">
        <v>74</v>
      </c>
      <c r="D98" s="1"/>
      <c r="E98" s="1"/>
      <c r="G98" s="1"/>
    </row>
    <row r="99" spans="3:7" ht="14.25">
      <c r="C99"/>
      <c r="D99" s="1"/>
      <c r="E99" s="1"/>
      <c r="G99" s="1"/>
    </row>
    <row r="100" spans="3:7" ht="14.25">
      <c r="C100" s="57" t="s">
        <v>75</v>
      </c>
      <c r="D100" s="1"/>
      <c r="E100" s="1"/>
      <c r="G100" s="1"/>
    </row>
  </sheetData>
  <sheetProtection selectLockedCells="1" selectUnlockedCells="1"/>
  <mergeCells count="1">
    <mergeCell ref="C5:D5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2" sqref="A2"/>
    </sheetView>
  </sheetViews>
  <sheetFormatPr defaultColWidth="9.140625" defaultRowHeight="12.75"/>
  <cols>
    <col min="1" max="1" width="6.28125" style="55" customWidth="1"/>
    <col min="2" max="2" width="7.421875" style="0" customWidth="1"/>
    <col min="3" max="3" width="51.7109375" style="0" customWidth="1"/>
    <col min="4" max="4" width="17.00390625" style="0" customWidth="1"/>
    <col min="5" max="16384" width="11.00390625" style="0" customWidth="1"/>
  </cols>
  <sheetData>
    <row r="1" ht="14.25">
      <c r="A1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Rozstání</dc:creator>
  <cp:keywords/>
  <dc:description/>
  <cp:lastModifiedBy/>
  <cp:lastPrinted>2020-12-09T07:13:58Z</cp:lastPrinted>
  <dcterms:created xsi:type="dcterms:W3CDTF">2006-03-06T12:49:00Z</dcterms:created>
  <dcterms:modified xsi:type="dcterms:W3CDTF">2020-12-09T10:05:46Z</dcterms:modified>
  <cp:category/>
  <cp:version/>
  <cp:contentType/>
  <cp:contentStatus/>
  <cp:revision>65</cp:revision>
</cp:coreProperties>
</file>